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hrj\Downloads\"/>
    </mc:Choice>
  </mc:AlternateContent>
  <xr:revisionPtr revIDLastSave="0" documentId="13_ncr:1_{077A428B-C8A0-49BB-9302-F1E2BA81EB09}" xr6:coauthVersionLast="47" xr6:coauthVersionMax="47" xr10:uidLastSave="{00000000-0000-0000-0000-000000000000}"/>
  <bookViews>
    <workbookView xWindow="10224" yWindow="3408" windowWidth="20640" windowHeight="13968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  <c r="F34" i="1" s="1"/>
  <c r="E27" i="1"/>
  <c r="D27" i="1"/>
  <c r="C27" i="1"/>
  <c r="B27" i="1"/>
  <c r="F27" i="1" s="1"/>
  <c r="E24" i="1"/>
  <c r="D24" i="1"/>
  <c r="C24" i="1"/>
  <c r="B24" i="1"/>
  <c r="F24" i="1" s="1"/>
  <c r="E22" i="1"/>
  <c r="E43" i="1" s="1"/>
  <c r="D22" i="1"/>
  <c r="D42" i="1" s="1"/>
  <c r="C22" i="1"/>
  <c r="C42" i="1" s="1"/>
  <c r="B22" i="1"/>
  <c r="E19" i="1"/>
  <c r="E44" i="1" s="1"/>
  <c r="D19" i="1"/>
  <c r="D44" i="1" s="1"/>
  <c r="C19" i="1"/>
  <c r="C44" i="1" s="1"/>
  <c r="B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9" i="1" s="1"/>
  <c r="B42" i="1" l="1"/>
  <c r="B44" i="1" s="1"/>
  <c r="F44" i="1" s="1"/>
  <c r="F22" i="1"/>
  <c r="F42" i="1" s="1"/>
</calcChain>
</file>

<file path=xl/sharedStrings.xml><?xml version="1.0" encoding="utf-8"?>
<sst xmlns="http://schemas.openxmlformats.org/spreadsheetml/2006/main" count="64" uniqueCount="63">
  <si>
    <t>Budsjett IL Aasguten fotball 2022</t>
  </si>
  <si>
    <t xml:space="preserve">ÅRSBUDSJETT </t>
  </si>
  <si>
    <t>Mål 2022</t>
  </si>
  <si>
    <t>Administrasjon</t>
  </si>
  <si>
    <t>Sportslig utvalg</t>
  </si>
  <si>
    <t>Anlegg</t>
  </si>
  <si>
    <t>Andre grupper</t>
  </si>
  <si>
    <t>INNTEKTER:</t>
  </si>
  <si>
    <t>Dugnader:  50000,-    70000,-     20000,-</t>
  </si>
  <si>
    <t>Dugnad salg</t>
  </si>
  <si>
    <t>TIPPS -  årets kamp, Påskeblomstersalg</t>
  </si>
  <si>
    <t>Treningsavgift</t>
  </si>
  <si>
    <t>G10 til seniorfotball/damelag</t>
  </si>
  <si>
    <t>Leieinntekter</t>
  </si>
  <si>
    <t>Baneleie</t>
  </si>
  <si>
    <t>Andre inntekter</t>
  </si>
  <si>
    <t>Cashback Hummel</t>
  </si>
  <si>
    <t>Grendakamper</t>
  </si>
  <si>
    <t>Knøtte turnering</t>
  </si>
  <si>
    <t>Planlagt August</t>
  </si>
  <si>
    <t>Lam og moms middler</t>
  </si>
  <si>
    <t>Avtale med kommunen</t>
  </si>
  <si>
    <t>Siste år med leieavtale.</t>
  </si>
  <si>
    <t>Tilskudd idrettskolen</t>
  </si>
  <si>
    <t>Avslutninger</t>
  </si>
  <si>
    <t>Loddsalg</t>
  </si>
  <si>
    <t>Stadion reklame?</t>
  </si>
  <si>
    <t>Basert på tall fra nåværende tavlesponsorer</t>
  </si>
  <si>
    <t xml:space="preserve">Kiosksalg </t>
  </si>
  <si>
    <t>SUM INNTEKTER</t>
  </si>
  <si>
    <t>KOSTNADER:</t>
  </si>
  <si>
    <t>Varekostnader</t>
  </si>
  <si>
    <t xml:space="preserve">        Kiosk -cuper - dugnader</t>
  </si>
  <si>
    <t>Lønns- og personalkostnader</t>
  </si>
  <si>
    <t>Honorarer trenere - lagkontakter -adm</t>
  </si>
  <si>
    <t>Trenerhon på 25000x2 på senior/damer</t>
  </si>
  <si>
    <t>Spillerutvikling - BDO bl.a.</t>
  </si>
  <si>
    <t>Kretsting, Reise kurs(BDO)</t>
  </si>
  <si>
    <t>Kunstgressbanen</t>
  </si>
  <si>
    <t>Brøyting, dypsrens, Børsting - Nye nett på alle mål.</t>
  </si>
  <si>
    <t>Ballbingen</t>
  </si>
  <si>
    <t>Lyspærer og div nett?</t>
  </si>
  <si>
    <t>Stallmyra</t>
  </si>
  <si>
    <t>klippekostnader</t>
  </si>
  <si>
    <t>Uteanlegg - bod -gjerde-mobil bod-Resultattavle</t>
  </si>
  <si>
    <t>Garderober-møtelokaler</t>
  </si>
  <si>
    <t>Evt. Innkjøp/lett oppussing/forbruksutstyr</t>
  </si>
  <si>
    <t>ATV</t>
  </si>
  <si>
    <t>Vedlikehold</t>
  </si>
  <si>
    <t>Utgifter</t>
  </si>
  <si>
    <t xml:space="preserve">        Kontor- og administrasjonskostnader</t>
  </si>
  <si>
    <t>Diverse rekvisitta</t>
  </si>
  <si>
    <t xml:space="preserve">        Dommere - kurs - dommerdrakter</t>
  </si>
  <si>
    <t xml:space="preserve">        Idrettsutstyr, medisinskutstyr og drakter</t>
  </si>
  <si>
    <t>Nytt draktsett J15 og damelag</t>
  </si>
  <si>
    <t xml:space="preserve">        Cuper</t>
  </si>
  <si>
    <t>Kursvirksomhet</t>
  </si>
  <si>
    <t>Trenerkurs, styrekurs, dommerkurs, BDO</t>
  </si>
  <si>
    <t xml:space="preserve">        Serie- turneringskostnader - krets utgifter - sanksjoner</t>
  </si>
  <si>
    <t xml:space="preserve">        Andre kostnader</t>
  </si>
  <si>
    <t>Halleie</t>
  </si>
  <si>
    <t>SUM 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</si>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</sst>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readingOrder="1"/>
    </xf>
    <xf numFmtId="0" fontId="5" fillId="2" borderId="3" xfId="0" applyFont="1" applyFill="1" applyBorder="1" applyAlignment="1">
      <alignment horizontal="center" vertical="top" readingOrder="1"/>
    </xf>
    <xf numFmtId="0" fontId="3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readingOrder="1"/>
    </xf>
    <xf numFmtId="0" fontId="4" fillId="2" borderId="7" xfId="0" applyFont="1" applyFill="1" applyBorder="1" applyAlignment="1">
      <alignment horizontal="center" vertical="center" readingOrder="1"/>
    </xf>
    <xf numFmtId="164" fontId="3" fillId="2" borderId="8" xfId="1" applyNumberFormat="1" applyFont="1" applyFill="1" applyBorder="1"/>
    <xf numFmtId="164" fontId="7" fillId="2" borderId="9" xfId="1" applyNumberFormat="1" applyFont="1" applyFill="1" applyBorder="1"/>
    <xf numFmtId="0" fontId="5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readingOrder="1"/>
    </xf>
    <xf numFmtId="164" fontId="8" fillId="0" borderId="8" xfId="1" applyNumberFormat="1" applyFont="1" applyBorder="1" applyAlignment="1">
      <alignment horizontal="left" indent="4" readingOrder="1"/>
    </xf>
    <xf numFmtId="164" fontId="5" fillId="2" borderId="9" xfId="1" applyNumberFormat="1" applyFont="1" applyFill="1" applyBorder="1" applyAlignment="1">
      <alignment horizontal="left" indent="4" readingOrder="1"/>
    </xf>
    <xf numFmtId="164" fontId="8" fillId="0" borderId="10" xfId="1" applyNumberFormat="1" applyFont="1" applyBorder="1" applyAlignment="1">
      <alignment horizontal="left" indent="4" readingOrder="1"/>
    </xf>
    <xf numFmtId="0" fontId="3" fillId="0" borderId="0" xfId="0" applyFont="1" applyAlignment="1">
      <alignment horizontal="right"/>
    </xf>
    <xf numFmtId="164" fontId="5" fillId="2" borderId="11" xfId="1" applyNumberFormat="1" applyFont="1" applyFill="1" applyBorder="1" applyAlignment="1">
      <alignment horizontal="left" indent="4" readingOrder="1"/>
    </xf>
    <xf numFmtId="164" fontId="8" fillId="3" borderId="12" xfId="1" applyNumberFormat="1" applyFont="1" applyFill="1" applyBorder="1" applyAlignment="1">
      <alignment indent="4" readingOrder="1"/>
    </xf>
    <xf numFmtId="164" fontId="8" fillId="0" borderId="12" xfId="1" applyNumberFormat="1" applyFont="1" applyBorder="1" applyAlignment="1">
      <alignment horizontal="right" indent="4" readingOrder="1"/>
    </xf>
    <xf numFmtId="164" fontId="8" fillId="0" borderId="8" xfId="1" applyNumberFormat="1" applyFont="1" applyBorder="1" applyAlignment="1">
      <alignment horizontal="right" indent="4" readingOrder="1"/>
    </xf>
    <xf numFmtId="0" fontId="3" fillId="2" borderId="7" xfId="0" applyFont="1" applyFill="1" applyBorder="1" applyAlignment="1">
      <alignment horizontal="center" vertical="center" readingOrder="1"/>
    </xf>
    <xf numFmtId="164" fontId="3" fillId="0" borderId="8" xfId="1" applyNumberFormat="1" applyFont="1" applyBorder="1"/>
    <xf numFmtId="164" fontId="3" fillId="0" borderId="8" xfId="1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left" indent="4" readingOrder="1"/>
    </xf>
    <xf numFmtId="164" fontId="4" fillId="2" borderId="14" xfId="1" applyNumberFormat="1" applyFont="1" applyFill="1" applyBorder="1" applyAlignment="1">
      <alignment horizontal="left" indent="4" readingOrder="1"/>
    </xf>
    <xf numFmtId="164" fontId="5" fillId="2" borderId="15" xfId="1" applyNumberFormat="1" applyFont="1" applyFill="1" applyBorder="1" applyAlignment="1">
      <alignment horizontal="left" indent="4" readingOrder="1"/>
    </xf>
    <xf numFmtId="0" fontId="4" fillId="2" borderId="7" xfId="0" applyFont="1" applyFill="1" applyBorder="1" applyAlignment="1">
      <alignment horizontal="left" indent="4" readingOrder="1"/>
    </xf>
    <xf numFmtId="164" fontId="8" fillId="2" borderId="8" xfId="1" applyNumberFormat="1" applyFont="1" applyFill="1" applyBorder="1" applyAlignment="1">
      <alignment horizontal="left" indent="4" readingOrder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2" borderId="8" xfId="1" applyNumberFormat="1" applyFont="1" applyFill="1" applyBorder="1"/>
    <xf numFmtId="164" fontId="5" fillId="2" borderId="9" xfId="1" applyNumberFormat="1" applyFont="1" applyFill="1" applyBorder="1"/>
    <xf numFmtId="0" fontId="12" fillId="2" borderId="7" xfId="0" applyFont="1" applyFill="1" applyBorder="1" applyAlignment="1">
      <alignment horizontal="left" indent="4" readingOrder="1"/>
    </xf>
    <xf numFmtId="164" fontId="12" fillId="0" borderId="8" xfId="1" applyNumberFormat="1" applyFont="1" applyBorder="1" applyAlignment="1">
      <alignment horizontal="left" indent="4" readingOrder="1"/>
    </xf>
    <xf numFmtId="164" fontId="9" fillId="2" borderId="9" xfId="1" applyNumberFormat="1" applyFont="1" applyFill="1" applyBorder="1" applyAlignment="1">
      <alignment horizontal="left" indent="4" readingOrder="1"/>
    </xf>
    <xf numFmtId="0" fontId="5" fillId="2" borderId="7" xfId="0" applyFont="1" applyFill="1" applyBorder="1" applyAlignment="1">
      <alignment horizontal="left" indent="4" readingOrder="1"/>
    </xf>
    <xf numFmtId="164" fontId="5" fillId="2" borderId="8" xfId="1" applyNumberFormat="1" applyFont="1" applyFill="1" applyBorder="1"/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left" indent="4" readingOrder="1"/>
    </xf>
    <xf numFmtId="164" fontId="5" fillId="2" borderId="14" xfId="1" applyNumberFormat="1" applyFont="1" applyFill="1" applyBorder="1" applyAlignment="1">
      <alignment horizontal="left" indent="4" readingOrder="1"/>
    </xf>
    <xf numFmtId="164" fontId="7" fillId="2" borderId="8" xfId="1" applyNumberFormat="1" applyFont="1" applyFill="1" applyBorder="1" applyAlignment="1">
      <alignment horizontal="left" indent="4" readingOrder="1"/>
    </xf>
    <xf numFmtId="164" fontId="7" fillId="2" borderId="9" xfId="1" applyNumberFormat="1" applyFont="1" applyFill="1" applyBorder="1" applyAlignment="1">
      <alignment horizontal="left" indent="4" readingOrder="1"/>
    </xf>
    <xf numFmtId="0" fontId="5" fillId="2" borderId="16" xfId="0" applyFont="1" applyFill="1" applyBorder="1" applyAlignment="1">
      <alignment horizontal="left" indent="4" readingOrder="1"/>
    </xf>
    <xf numFmtId="164" fontId="5" fillId="2" borderId="17" xfId="1" applyNumberFormat="1" applyFont="1" applyFill="1" applyBorder="1" applyAlignment="1">
      <alignment horizontal="left" indent="4" readingOrder="1"/>
    </xf>
    <xf numFmtId="164" fontId="5" fillId="2" borderId="18" xfId="1" applyNumberFormat="1" applyFont="1" applyFill="1" applyBorder="1" applyAlignment="1">
      <alignment horizontal="left" indent="4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0</xdr:col>
      <xdr:colOff>1190625</xdr:colOff>
      <xdr:row>0</xdr:row>
      <xdr:rowOff>1533525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16C770C-AF22-4FDF-9170-BEBD147B73AF}"/>
            </a:ext>
            <a:ext uri="{147F2762-F138-4A5C-976F-8EAC2B608ADB}">
              <a16:predDERef xmlns:a16="http://schemas.microsoft.com/office/drawing/2014/main" pred="{C550A37E-8F4F-4746-89C1-587FB7B4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1239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I6" sqref="I6"/>
    </sheetView>
  </sheetViews>
  <sheetFormatPr defaultColWidth="8.85546875" defaultRowHeight="14.45"/>
  <cols>
    <col min="1" max="1" width="41.5703125" customWidth="1"/>
    <col min="2" max="5" width="15.7109375" customWidth="1"/>
    <col min="6" max="6" width="19" customWidth="1"/>
    <col min="7" max="7" width="38.7109375" customWidth="1"/>
  </cols>
  <sheetData>
    <row r="1" spans="1:7" ht="124.5" customHeight="1">
      <c r="A1" s="49" t="s">
        <v>0</v>
      </c>
      <c r="B1" s="50"/>
      <c r="C1" s="50"/>
      <c r="D1" s="50"/>
      <c r="E1" s="50"/>
      <c r="F1" s="50"/>
      <c r="G1" s="1"/>
    </row>
    <row r="2" spans="1:7">
      <c r="A2" s="2"/>
      <c r="B2" s="3"/>
      <c r="C2" s="3"/>
      <c r="D2" s="3"/>
      <c r="E2" s="3"/>
      <c r="F2" s="4" t="s">
        <v>1</v>
      </c>
      <c r="G2" s="4" t="s">
        <v>2</v>
      </c>
    </row>
    <row r="3" spans="1:7">
      <c r="A3" s="5"/>
      <c r="B3" s="6" t="s">
        <v>3</v>
      </c>
      <c r="C3" s="6" t="s">
        <v>4</v>
      </c>
      <c r="D3" s="6" t="s">
        <v>5</v>
      </c>
      <c r="E3" s="6" t="s">
        <v>6</v>
      </c>
      <c r="F3" s="7">
        <v>2022</v>
      </c>
      <c r="G3" s="5"/>
    </row>
    <row r="4" spans="1:7">
      <c r="A4" s="8" t="s">
        <v>7</v>
      </c>
      <c r="B4" s="9"/>
      <c r="C4" s="9"/>
      <c r="D4" s="9"/>
      <c r="E4" s="9"/>
      <c r="F4" s="10"/>
      <c r="G4" s="11"/>
    </row>
    <row r="5" spans="1:7">
      <c r="A5" s="12"/>
      <c r="B5" s="13"/>
      <c r="C5" s="13"/>
      <c r="D5" s="13"/>
      <c r="E5" s="13"/>
      <c r="F5" s="14">
        <f>SUM(B5:E5)</f>
        <v>0</v>
      </c>
      <c r="G5" s="11" t="s">
        <v>8</v>
      </c>
    </row>
    <row r="6" spans="1:7">
      <c r="A6" s="12" t="s">
        <v>9</v>
      </c>
      <c r="B6" s="13">
        <v>0</v>
      </c>
      <c r="C6" s="13">
        <v>0</v>
      </c>
      <c r="D6" s="15"/>
      <c r="E6" s="16">
        <v>140000</v>
      </c>
      <c r="F6" s="17">
        <f t="shared" ref="F6:F18" si="0">SUM(B6:E6)</f>
        <v>140000</v>
      </c>
      <c r="G6" s="11" t="s">
        <v>10</v>
      </c>
    </row>
    <row r="7" spans="1:7">
      <c r="A7" s="12" t="s">
        <v>11</v>
      </c>
      <c r="B7" s="13">
        <v>0</v>
      </c>
      <c r="C7" s="13">
        <v>0</v>
      </c>
      <c r="D7" s="15">
        <v>0</v>
      </c>
      <c r="E7" s="18">
        <v>176000</v>
      </c>
      <c r="F7" s="17">
        <f t="shared" si="0"/>
        <v>176000</v>
      </c>
      <c r="G7" s="11" t="s">
        <v>12</v>
      </c>
    </row>
    <row r="8" spans="1:7">
      <c r="A8" s="12" t="s">
        <v>13</v>
      </c>
      <c r="B8" s="13">
        <v>0</v>
      </c>
      <c r="C8" s="13">
        <v>0</v>
      </c>
      <c r="D8" s="15"/>
      <c r="E8" s="19">
        <v>0</v>
      </c>
      <c r="F8" s="17">
        <f>SUM(B8:E8)</f>
        <v>0</v>
      </c>
      <c r="G8" s="11" t="s">
        <v>14</v>
      </c>
    </row>
    <row r="9" spans="1:7">
      <c r="A9" s="12" t="s">
        <v>15</v>
      </c>
      <c r="B9" s="13">
        <v>0</v>
      </c>
      <c r="C9" s="13">
        <v>0</v>
      </c>
      <c r="D9" s="13">
        <v>0</v>
      </c>
      <c r="E9" s="20">
        <v>10000</v>
      </c>
      <c r="F9" s="14">
        <f t="shared" si="0"/>
        <v>10000</v>
      </c>
      <c r="G9" s="11" t="s">
        <v>16</v>
      </c>
    </row>
    <row r="10" spans="1:7">
      <c r="A10" s="21"/>
      <c r="B10" s="22">
        <v>0</v>
      </c>
      <c r="C10" s="22">
        <v>0</v>
      </c>
      <c r="D10" s="22"/>
      <c r="E10" s="23"/>
      <c r="F10" s="14">
        <f t="shared" si="0"/>
        <v>0</v>
      </c>
      <c r="G10" s="24"/>
    </row>
    <row r="11" spans="1:7">
      <c r="A11" s="21" t="s">
        <v>17</v>
      </c>
      <c r="B11" s="22">
        <v>0</v>
      </c>
      <c r="C11" s="22">
        <v>0</v>
      </c>
      <c r="D11" s="22">
        <v>0</v>
      </c>
      <c r="E11" s="23">
        <v>0</v>
      </c>
      <c r="F11" s="14">
        <f t="shared" si="0"/>
        <v>0</v>
      </c>
      <c r="G11" s="11"/>
    </row>
    <row r="12" spans="1:7">
      <c r="A12" s="21" t="s">
        <v>18</v>
      </c>
      <c r="B12" s="22">
        <v>0</v>
      </c>
      <c r="C12" s="22">
        <v>0</v>
      </c>
      <c r="D12" s="22">
        <v>0</v>
      </c>
      <c r="E12" s="23">
        <v>50000</v>
      </c>
      <c r="F12" s="14">
        <f t="shared" si="0"/>
        <v>50000</v>
      </c>
      <c r="G12" s="11" t="s">
        <v>19</v>
      </c>
    </row>
    <row r="13" spans="1:7">
      <c r="A13" s="12" t="s">
        <v>20</v>
      </c>
      <c r="B13" s="22">
        <v>80000</v>
      </c>
      <c r="C13" s="22">
        <v>0</v>
      </c>
      <c r="D13" s="22">
        <v>0</v>
      </c>
      <c r="E13" s="23">
        <v>0</v>
      </c>
      <c r="F13" s="14">
        <f t="shared" si="0"/>
        <v>80000</v>
      </c>
      <c r="G13" s="11"/>
    </row>
    <row r="14" spans="1:7">
      <c r="A14" s="21" t="s">
        <v>21</v>
      </c>
      <c r="B14" s="22">
        <v>60000</v>
      </c>
      <c r="C14" s="22">
        <v>0</v>
      </c>
      <c r="D14" s="22">
        <v>0</v>
      </c>
      <c r="E14" s="23">
        <v>0</v>
      </c>
      <c r="F14" s="14">
        <f t="shared" si="0"/>
        <v>60000</v>
      </c>
      <c r="G14" s="11" t="s">
        <v>22</v>
      </c>
    </row>
    <row r="15" spans="1:7">
      <c r="A15" s="21" t="s">
        <v>23</v>
      </c>
      <c r="B15" s="22">
        <v>0</v>
      </c>
      <c r="C15" s="22">
        <v>0</v>
      </c>
      <c r="D15" s="22">
        <v>0</v>
      </c>
      <c r="E15" s="23">
        <v>0</v>
      </c>
      <c r="F15" s="14">
        <f t="shared" si="0"/>
        <v>0</v>
      </c>
      <c r="G15" s="25"/>
    </row>
    <row r="16" spans="1:7">
      <c r="A16" s="21" t="s">
        <v>24</v>
      </c>
      <c r="B16" s="22">
        <v>0</v>
      </c>
      <c r="C16" s="22">
        <v>0</v>
      </c>
      <c r="D16" s="22">
        <v>0</v>
      </c>
      <c r="E16" s="23">
        <v>10000</v>
      </c>
      <c r="F16" s="14">
        <f t="shared" si="0"/>
        <v>10000</v>
      </c>
      <c r="G16" s="11" t="s">
        <v>25</v>
      </c>
    </row>
    <row r="17" spans="1:7">
      <c r="A17" s="21" t="s">
        <v>26</v>
      </c>
      <c r="B17" s="22">
        <v>0</v>
      </c>
      <c r="C17" s="22">
        <v>0</v>
      </c>
      <c r="D17" s="22">
        <v>80000</v>
      </c>
      <c r="E17" s="22">
        <v>0</v>
      </c>
      <c r="F17" s="14">
        <f t="shared" si="0"/>
        <v>80000</v>
      </c>
      <c r="G17" s="25" t="s">
        <v>27</v>
      </c>
    </row>
    <row r="18" spans="1:7">
      <c r="A18" s="21" t="s">
        <v>28</v>
      </c>
      <c r="B18" s="22">
        <v>0</v>
      </c>
      <c r="C18" s="22">
        <v>0</v>
      </c>
      <c r="D18" s="22">
        <v>20000</v>
      </c>
      <c r="E18" s="22">
        <v>0</v>
      </c>
      <c r="F18" s="14">
        <f t="shared" si="0"/>
        <v>20000</v>
      </c>
      <c r="G18" s="25"/>
    </row>
    <row r="19" spans="1:7">
      <c r="A19" s="26" t="s">
        <v>29</v>
      </c>
      <c r="B19" s="27">
        <f>SUM(B5:B18)</f>
        <v>140000</v>
      </c>
      <c r="C19" s="27">
        <f>SUM(C5:C18)</f>
        <v>0</v>
      </c>
      <c r="D19" s="27">
        <f>SUM(D5:D18)</f>
        <v>100000</v>
      </c>
      <c r="E19" s="27">
        <f>SUM(E5:E18)</f>
        <v>386000</v>
      </c>
      <c r="F19" s="28">
        <f>SUM(F5:F18)</f>
        <v>626000</v>
      </c>
      <c r="G19" s="1"/>
    </row>
    <row r="20" spans="1:7">
      <c r="A20" s="29"/>
      <c r="B20" s="30"/>
      <c r="C20" s="30"/>
      <c r="D20" s="30"/>
      <c r="E20" s="30"/>
      <c r="F20" s="14"/>
      <c r="G20" s="31"/>
    </row>
    <row r="21" spans="1:7">
      <c r="A21" s="29" t="s">
        <v>30</v>
      </c>
      <c r="B21" s="9"/>
      <c r="C21" s="9"/>
      <c r="D21" s="9"/>
      <c r="E21" s="9"/>
      <c r="F21" s="10"/>
      <c r="G21" s="32"/>
    </row>
    <row r="22" spans="1:7">
      <c r="A22" s="29" t="s">
        <v>31</v>
      </c>
      <c r="B22" s="33">
        <f>B23</f>
        <v>0</v>
      </c>
      <c r="C22" s="33">
        <f>C23</f>
        <v>0</v>
      </c>
      <c r="D22" s="33">
        <f>D23</f>
        <v>5000</v>
      </c>
      <c r="E22" s="33">
        <f>E23</f>
        <v>5000</v>
      </c>
      <c r="F22" s="34">
        <f>SUM(B22:E22)</f>
        <v>10000</v>
      </c>
      <c r="G22" s="32"/>
    </row>
    <row r="23" spans="1:7">
      <c r="A23" s="35" t="s">
        <v>32</v>
      </c>
      <c r="B23" s="36">
        <v>0</v>
      </c>
      <c r="C23" s="36">
        <v>0</v>
      </c>
      <c r="D23" s="36">
        <v>5000</v>
      </c>
      <c r="E23" s="36">
        <v>5000</v>
      </c>
      <c r="F23" s="37"/>
      <c r="G23" s="31"/>
    </row>
    <row r="24" spans="1:7">
      <c r="A24" s="38" t="s">
        <v>33</v>
      </c>
      <c r="B24" s="39">
        <f>SUM(B25:B26)</f>
        <v>0</v>
      </c>
      <c r="C24" s="39">
        <f>SUM(C25:C26)</f>
        <v>0</v>
      </c>
      <c r="D24" s="39">
        <f>SUM(D25:D26)</f>
        <v>50000</v>
      </c>
      <c r="E24" s="39">
        <f>SUM(E25:E26)</f>
        <v>25000</v>
      </c>
      <c r="F24" s="14">
        <f t="shared" ref="F24:F27" si="1">SUM(B24:E24)</f>
        <v>75000</v>
      </c>
      <c r="G24" s="31"/>
    </row>
    <row r="25" spans="1:7">
      <c r="A25" s="35" t="s">
        <v>34</v>
      </c>
      <c r="B25" s="36"/>
      <c r="C25" s="36">
        <v>0</v>
      </c>
      <c r="D25" s="36">
        <v>50000</v>
      </c>
      <c r="E25" s="36">
        <v>20000</v>
      </c>
      <c r="F25" s="37"/>
      <c r="G25" s="40" t="s">
        <v>35</v>
      </c>
    </row>
    <row r="26" spans="1:7">
      <c r="A26" s="35" t="s">
        <v>36</v>
      </c>
      <c r="B26" s="36"/>
      <c r="C26" s="36"/>
      <c r="D26" s="36"/>
      <c r="E26" s="36">
        <v>5000</v>
      </c>
      <c r="F26" s="37"/>
      <c r="G26" s="41" t="s">
        <v>37</v>
      </c>
    </row>
    <row r="27" spans="1:7">
      <c r="A27" s="38" t="s">
        <v>5</v>
      </c>
      <c r="B27" s="39">
        <f>SUM(B28:B33)</f>
        <v>0</v>
      </c>
      <c r="C27" s="39">
        <f t="shared" ref="C27:E27" si="2">SUM(C28:C33)</f>
        <v>0</v>
      </c>
      <c r="D27" s="39">
        <f t="shared" si="2"/>
        <v>86000</v>
      </c>
      <c r="E27" s="39">
        <f t="shared" si="2"/>
        <v>50000</v>
      </c>
      <c r="F27" s="14">
        <f t="shared" si="1"/>
        <v>136000</v>
      </c>
      <c r="G27" s="31"/>
    </row>
    <row r="28" spans="1:7">
      <c r="A28" s="35" t="s">
        <v>38</v>
      </c>
      <c r="B28" s="36">
        <v>0</v>
      </c>
      <c r="C28" s="36">
        <v>0</v>
      </c>
      <c r="D28" s="36">
        <v>50000</v>
      </c>
      <c r="E28" s="36">
        <v>50000</v>
      </c>
      <c r="F28" s="37"/>
      <c r="G28" s="40" t="s">
        <v>39</v>
      </c>
    </row>
    <row r="29" spans="1:7">
      <c r="A29" s="35" t="s">
        <v>40</v>
      </c>
      <c r="B29" s="36">
        <v>0</v>
      </c>
      <c r="C29" s="36">
        <v>0</v>
      </c>
      <c r="D29" s="36">
        <v>1000</v>
      </c>
      <c r="E29" s="36">
        <v>0</v>
      </c>
      <c r="F29" s="37"/>
      <c r="G29" s="32" t="s">
        <v>41</v>
      </c>
    </row>
    <row r="30" spans="1:7">
      <c r="A30" s="35" t="s">
        <v>42</v>
      </c>
      <c r="B30" s="36">
        <v>0</v>
      </c>
      <c r="C30" s="36">
        <v>0</v>
      </c>
      <c r="D30" s="36">
        <v>20000</v>
      </c>
      <c r="E30" s="36">
        <v>0</v>
      </c>
      <c r="F30" s="37"/>
      <c r="G30" s="32" t="s">
        <v>43</v>
      </c>
    </row>
    <row r="31" spans="1:7">
      <c r="A31" s="35" t="s">
        <v>44</v>
      </c>
      <c r="B31" s="36">
        <v>0</v>
      </c>
      <c r="C31" s="36"/>
      <c r="D31" s="36"/>
      <c r="E31" s="36">
        <v>0</v>
      </c>
      <c r="F31" s="37"/>
      <c r="G31" s="32"/>
    </row>
    <row r="32" spans="1:7">
      <c r="A32" s="35" t="s">
        <v>45</v>
      </c>
      <c r="B32" s="36">
        <v>0</v>
      </c>
      <c r="C32" s="36">
        <v>0</v>
      </c>
      <c r="D32" s="36">
        <v>5000</v>
      </c>
      <c r="E32" s="36">
        <v>0</v>
      </c>
      <c r="F32" s="37"/>
      <c r="G32" s="32" t="s">
        <v>46</v>
      </c>
    </row>
    <row r="33" spans="1:7">
      <c r="A33" s="35" t="s">
        <v>47</v>
      </c>
      <c r="B33" s="36">
        <v>0</v>
      </c>
      <c r="C33" s="36">
        <v>0</v>
      </c>
      <c r="D33" s="36">
        <v>10000</v>
      </c>
      <c r="E33" s="36">
        <v>0</v>
      </c>
      <c r="F33" s="37"/>
      <c r="G33" s="32" t="s">
        <v>48</v>
      </c>
    </row>
    <row r="34" spans="1:7">
      <c r="A34" s="38" t="s">
        <v>49</v>
      </c>
      <c r="B34" s="39">
        <f>SUM(B35:B41)</f>
        <v>41000</v>
      </c>
      <c r="C34" s="39">
        <f>SUM(C35:C41)</f>
        <v>90000</v>
      </c>
      <c r="D34" s="39">
        <f>SUM(D35:D41)</f>
        <v>95000</v>
      </c>
      <c r="E34" s="39">
        <f>SUM(E35:E42)</f>
        <v>155000</v>
      </c>
      <c r="F34" s="14">
        <f>SUM(B34:E34)</f>
        <v>381000</v>
      </c>
      <c r="G34" s="32"/>
    </row>
    <row r="35" spans="1:7">
      <c r="A35" s="35" t="s">
        <v>50</v>
      </c>
      <c r="B35" s="36">
        <v>1000</v>
      </c>
      <c r="C35" s="36">
        <v>0</v>
      </c>
      <c r="D35" s="36">
        <v>0</v>
      </c>
      <c r="E35" s="36">
        <v>0</v>
      </c>
      <c r="F35" s="37"/>
      <c r="G35" s="32" t="s">
        <v>51</v>
      </c>
    </row>
    <row r="36" spans="1:7">
      <c r="A36" s="35" t="s">
        <v>52</v>
      </c>
      <c r="B36" s="36">
        <v>0</v>
      </c>
      <c r="C36" s="36">
        <v>0</v>
      </c>
      <c r="D36" s="36">
        <v>45000</v>
      </c>
      <c r="E36" s="36">
        <v>5000</v>
      </c>
      <c r="F36" s="37"/>
      <c r="G36" s="1"/>
    </row>
    <row r="37" spans="1:7">
      <c r="A37" s="35" t="s">
        <v>53</v>
      </c>
      <c r="B37" s="36">
        <v>0</v>
      </c>
      <c r="C37" s="36">
        <v>50000</v>
      </c>
      <c r="D37" s="36">
        <v>0</v>
      </c>
      <c r="E37" s="36">
        <v>120000</v>
      </c>
      <c r="F37" s="37"/>
      <c r="G37" s="32" t="s">
        <v>54</v>
      </c>
    </row>
    <row r="38" spans="1:7">
      <c r="A38" s="35" t="s">
        <v>55</v>
      </c>
      <c r="B38" s="36">
        <v>0</v>
      </c>
      <c r="C38" s="36">
        <v>20000</v>
      </c>
      <c r="D38" s="36">
        <v>0</v>
      </c>
      <c r="E38" s="36">
        <v>0</v>
      </c>
      <c r="F38" s="37"/>
      <c r="G38" s="32"/>
    </row>
    <row r="39" spans="1:7">
      <c r="A39" s="35" t="s">
        <v>56</v>
      </c>
      <c r="B39" s="36"/>
      <c r="C39" s="36">
        <v>20000</v>
      </c>
      <c r="D39" s="36">
        <v>0</v>
      </c>
      <c r="E39" s="36">
        <v>0</v>
      </c>
      <c r="F39" s="37"/>
      <c r="G39" s="32" t="s">
        <v>57</v>
      </c>
    </row>
    <row r="40" spans="1:7">
      <c r="A40" s="35" t="s">
        <v>58</v>
      </c>
      <c r="B40" s="36">
        <v>40000</v>
      </c>
      <c r="C40" s="36">
        <v>0</v>
      </c>
      <c r="D40" s="36">
        <v>0</v>
      </c>
      <c r="E40" s="36">
        <v>20000</v>
      </c>
      <c r="F40" s="37"/>
      <c r="G40" s="32"/>
    </row>
    <row r="41" spans="1:7">
      <c r="A41" s="35" t="s">
        <v>59</v>
      </c>
      <c r="B41" s="36">
        <v>0</v>
      </c>
      <c r="C41" s="36">
        <v>0</v>
      </c>
      <c r="D41" s="36">
        <v>50000</v>
      </c>
      <c r="E41" s="1"/>
      <c r="F41" s="37"/>
      <c r="G41" s="32" t="s">
        <v>60</v>
      </c>
    </row>
    <row r="42" spans="1:7">
      <c r="A42" s="42" t="s">
        <v>61</v>
      </c>
      <c r="B42" s="43">
        <f>B22+B24+B27+B34</f>
        <v>41000</v>
      </c>
      <c r="C42" s="43">
        <f>C22+C24+C27+C34</f>
        <v>90000</v>
      </c>
      <c r="D42" s="43">
        <f>D22+D24+D27+D34</f>
        <v>236000</v>
      </c>
      <c r="E42" s="36">
        <v>10000</v>
      </c>
      <c r="F42" s="28">
        <f>SUM(F22:F34)</f>
        <v>602000</v>
      </c>
      <c r="G42" s="32"/>
    </row>
    <row r="43" spans="1:7">
      <c r="A43" s="38"/>
      <c r="B43" s="44"/>
      <c r="C43" s="44"/>
      <c r="D43" s="44"/>
      <c r="E43" s="43">
        <f>E22+E24+E27+E34</f>
        <v>235000</v>
      </c>
      <c r="F43" s="45"/>
      <c r="G43" s="1"/>
    </row>
    <row r="44" spans="1:7">
      <c r="A44" s="46" t="s">
        <v>62</v>
      </c>
      <c r="B44" s="47">
        <f>+B19-B42</f>
        <v>99000</v>
      </c>
      <c r="C44" s="47">
        <f>+C19-C42</f>
        <v>-90000</v>
      </c>
      <c r="D44" s="47">
        <f>+D19-D42</f>
        <v>-136000</v>
      </c>
      <c r="E44" s="47">
        <f>+E19-E43</f>
        <v>151000</v>
      </c>
      <c r="F44" s="48">
        <f>SUM(B44:E44)</f>
        <v>24000</v>
      </c>
      <c r="G44" s="1"/>
    </row>
  </sheetData>
  <mergeCells count="1">
    <mergeCell ref="A1:F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505500C7C2C04A85F51AFBD96B005B" ma:contentTypeVersion="5" ma:contentTypeDescription="Create a new document." ma:contentTypeScope="" ma:versionID="e2cfe2d10ab8d7f95a2978570c855386">
  <xsd:schema xmlns:xsd="http://www.w3.org/2001/XMLSchema" xmlns:xs="http://www.w3.org/2001/XMLSchema" xmlns:p="http://schemas.microsoft.com/office/2006/metadata/properties" xmlns:ns2="02ca0afc-ee15-48dd-b972-c7cb9648b2a8" targetNamespace="http://schemas.microsoft.com/office/2006/metadata/properties" ma:root="true" ma:fieldsID="de9a95657c759fb88a277c11a841f71a" ns2:_="">
    <xsd:import namespace="02ca0afc-ee15-48dd-b972-c7cb9648b2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fc-ee15-48dd-b972-c7cb9648b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CAA4A3-92E3-4DFB-9C60-C7EE6349E86C}"/>
</file>

<file path=customXml/itemProps2.xml><?xml version="1.0" encoding="utf-8"?>
<ds:datastoreItem xmlns:ds="http://schemas.openxmlformats.org/officeDocument/2006/customXml" ds:itemID="{4659724F-185A-4308-AFA5-F40D0C3F9A31}"/>
</file>

<file path=customXml/itemProps3.xml><?xml version="1.0" encoding="utf-8"?>
<ds:datastoreItem xmlns:ds="http://schemas.openxmlformats.org/officeDocument/2006/customXml" ds:itemID="{8EEDDC86-FADB-4CEE-B846-615EAF3D4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Tron Vedul Tronstad</cp:lastModifiedBy>
  <cp:revision/>
  <dcterms:created xsi:type="dcterms:W3CDTF">2022-01-30T23:39:23Z</dcterms:created>
  <dcterms:modified xsi:type="dcterms:W3CDTF">2022-02-16T19:50:09Z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0x010100BB505500C7C2C04A85F51AFBD96B005B</vt:lpwstr>
  </property>
</Properties>
</file>